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22" i="1"/>
  <c r="J18"/>
  <c r="J17"/>
  <c r="J21"/>
  <c r="J20"/>
  <c r="J19"/>
  <c r="J16"/>
  <c r="J15"/>
  <c r="J14"/>
  <c r="J13"/>
  <c r="J12"/>
  <c r="J11"/>
  <c r="J10"/>
  <c r="J9"/>
</calcChain>
</file>

<file path=xl/sharedStrings.xml><?xml version="1.0" encoding="utf-8"?>
<sst xmlns="http://schemas.openxmlformats.org/spreadsheetml/2006/main" count="52" uniqueCount="46">
  <si>
    <t>Отримано рахунок</t>
  </si>
  <si>
    <t>Сплачено</t>
  </si>
  <si>
    <t>Рік</t>
  </si>
  <si>
    <t>Трудовику з РЕС</t>
  </si>
  <si>
    <t>Садоводами в касу, банк</t>
  </si>
  <si>
    <t>квт/год</t>
  </si>
  <si>
    <t>Сума, грн</t>
  </si>
  <si>
    <t>грн.</t>
  </si>
  <si>
    <t>Разом:</t>
  </si>
  <si>
    <t>грн/кВт</t>
  </si>
  <si>
    <t>3 (2:1)</t>
  </si>
  <si>
    <t xml:space="preserve">Вартість </t>
  </si>
  <si>
    <t>1 кВт в СО "Трудовик"</t>
  </si>
  <si>
    <t>10</t>
  </si>
  <si>
    <t>11</t>
  </si>
  <si>
    <t>%</t>
  </si>
  <si>
    <t>заплачено членськими внесками</t>
  </si>
  <si>
    <t xml:space="preserve">                     Різниця сплачена</t>
  </si>
  <si>
    <t>заплачено з коштів спожитої ел.енергії</t>
  </si>
  <si>
    <t>112</t>
  </si>
  <si>
    <t>0,53</t>
  </si>
  <si>
    <t>0,39</t>
  </si>
  <si>
    <t>129,4</t>
  </si>
  <si>
    <t>Реальна вартість 1кВт</t>
  </si>
  <si>
    <t>2024(І-V)</t>
  </si>
  <si>
    <t>6 (5 - 2)</t>
  </si>
  <si>
    <t>7 (5 - 2)</t>
  </si>
  <si>
    <t>2024(VI)</t>
  </si>
  <si>
    <t>2024(VII)</t>
  </si>
  <si>
    <t>Голова Ради СО "Трудовик"</t>
  </si>
  <si>
    <t>Киричук Н.М.</t>
  </si>
  <si>
    <t>2023(І-V)</t>
  </si>
  <si>
    <t>2023(VI-XII)</t>
  </si>
  <si>
    <r>
      <rPr>
        <b/>
        <sz val="16"/>
        <color theme="1"/>
        <rFont val="Times New Roman"/>
        <family val="1"/>
        <charset val="204"/>
      </rPr>
      <t>9</t>
    </r>
    <r>
      <rPr>
        <b/>
        <sz val="14"/>
        <color theme="1"/>
        <rFont val="Times New Roman"/>
        <family val="1"/>
        <charset val="204"/>
      </rPr>
      <t xml:space="preserve"> (2 : 4)</t>
    </r>
  </si>
  <si>
    <t>Наростаю-ча різниця з 01.01.2015р по 01.01. кожного наступного року (періоду 23-24рр)</t>
  </si>
  <si>
    <t xml:space="preserve">8 </t>
  </si>
  <si>
    <t xml:space="preserve">                                                                   Аналіз оплати за ел.ен. за 2015-2024рр.</t>
  </si>
  <si>
    <t xml:space="preserve">                                                                         Садівниче об"єднання "Трудовик"</t>
  </si>
  <si>
    <t>втрати/</t>
  </si>
  <si>
    <t>затрати (10-3): 3х100</t>
  </si>
  <si>
    <t>Оплата</t>
  </si>
  <si>
    <r>
      <rPr>
        <b/>
        <i/>
        <sz val="16"/>
        <color theme="1"/>
        <rFont val="Angsana New"/>
        <family val="1"/>
      </rPr>
      <t>2023 -- 24 (I-V)</t>
    </r>
    <r>
      <rPr>
        <b/>
        <i/>
        <sz val="13"/>
        <color theme="1"/>
        <rFont val="Angsana New"/>
        <family val="1"/>
      </rPr>
      <t>рр</t>
    </r>
    <r>
      <rPr>
        <i/>
        <sz val="13"/>
        <color theme="1"/>
        <rFont val="Angsana New"/>
        <family val="1"/>
      </rPr>
      <t xml:space="preserve"> (не можуть бути розрахунковими), оскільки садоводи перед подорожчанням ел. енергії сплатили борги за минулі роки з 2015 р.</t>
    </r>
  </si>
  <si>
    <t>СО "Трудовик"в РЕС</t>
  </si>
  <si>
    <t xml:space="preserve">Пояснення: 54 359 963 грн. - 54 936 820 грн. (або  - 2 332 063 грн. + 1 755 206 грн.) = - 576 856 грн., тобто 576 856 грн. сплачено РЕСу </t>
  </si>
  <si>
    <t xml:space="preserve">за рахунок членських внесків за період з 01.01.2015р. по 01.08.2024р. </t>
  </si>
  <si>
    <t>(підпис)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</si>
</sst>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Cambria"/>
      <family val="1"/>
      <charset val="204"/>
      <scheme val="major"/>
    </font>
    <font>
      <b/>
      <sz val="12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Cambria"/>
      <family val="1"/>
      <charset val="204"/>
      <scheme val="maj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raditional Arabic"/>
      <family val="1"/>
    </font>
    <font>
      <b/>
      <i/>
      <sz val="16"/>
      <color theme="1"/>
      <name val="Bookman Old Style"/>
      <family val="1"/>
      <charset val="204"/>
    </font>
    <font>
      <b/>
      <i/>
      <sz val="11"/>
      <color theme="1"/>
      <name val="Bookman Old Style"/>
      <family val="1"/>
      <charset val="204"/>
    </font>
    <font>
      <sz val="13"/>
      <color theme="1"/>
      <name val="Calibri"/>
      <family val="2"/>
      <charset val="204"/>
      <scheme val="minor"/>
    </font>
    <font>
      <b/>
      <i/>
      <sz val="12"/>
      <color theme="1"/>
      <name val="Arial Narrow"/>
      <family val="2"/>
      <charset val="204"/>
    </font>
    <font>
      <b/>
      <i/>
      <sz val="13"/>
      <color theme="1"/>
      <name val="Calibri"/>
      <family val="2"/>
      <charset val="204"/>
      <scheme val="minor"/>
    </font>
    <font>
      <b/>
      <i/>
      <sz val="13"/>
      <color theme="1"/>
      <name val="Arial Narrow"/>
      <family val="2"/>
      <charset val="204"/>
    </font>
    <font>
      <i/>
      <sz val="13"/>
      <color theme="1"/>
      <name val="Angsana New"/>
      <family val="1"/>
    </font>
    <font>
      <b/>
      <i/>
      <sz val="13"/>
      <color theme="1"/>
      <name val="Angsana New"/>
      <family val="1"/>
    </font>
    <font>
      <b/>
      <i/>
      <sz val="16"/>
      <color theme="1"/>
      <name val="Angsana New"/>
      <family val="1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Alignment="1"/>
    <xf numFmtId="0" fontId="3" fillId="0" borderId="3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2" fillId="0" borderId="21" xfId="0" applyFont="1" applyBorder="1" applyAlignment="1"/>
    <xf numFmtId="0" fontId="4" fillId="0" borderId="12" xfId="0" applyFont="1" applyFill="1" applyBorder="1" applyAlignment="1">
      <alignment horizontal="center" wrapText="1"/>
    </xf>
    <xf numFmtId="0" fontId="0" fillId="0" borderId="21" xfId="0" applyBorder="1"/>
    <xf numFmtId="0" fontId="4" fillId="0" borderId="19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4" fontId="7" fillId="0" borderId="16" xfId="0" applyNumberFormat="1" applyFont="1" applyFill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/>
    </xf>
    <xf numFmtId="4" fontId="7" fillId="0" borderId="8" xfId="0" applyNumberFormat="1" applyFont="1" applyFill="1" applyBorder="1" applyAlignment="1">
      <alignment horizontal="center" vertical="center"/>
    </xf>
    <xf numFmtId="4" fontId="7" fillId="0" borderId="11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/>
    </xf>
    <xf numFmtId="49" fontId="7" fillId="0" borderId="16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/>
    </xf>
    <xf numFmtId="0" fontId="12" fillId="0" borderId="16" xfId="0" applyFont="1" applyBorder="1" applyAlignment="1">
      <alignment horizontal="center" vertical="top" wrapText="1"/>
    </xf>
    <xf numFmtId="0" fontId="0" fillId="0" borderId="0" xfId="0" applyNumberFormat="1"/>
    <xf numFmtId="0" fontId="4" fillId="0" borderId="11" xfId="0" applyNumberFormat="1" applyFont="1" applyBorder="1" applyAlignment="1">
      <alignment horizont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16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/>
    </xf>
    <xf numFmtId="0" fontId="5" fillId="0" borderId="14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Border="1" applyAlignment="1"/>
    <xf numFmtId="0" fontId="3" fillId="0" borderId="35" xfId="0" applyNumberFormat="1" applyFont="1" applyBorder="1" applyAlignment="1"/>
    <xf numFmtId="0" fontId="3" fillId="0" borderId="2" xfId="0" applyFont="1" applyBorder="1" applyAlignment="1"/>
    <xf numFmtId="0" fontId="1" fillId="0" borderId="0" xfId="0" applyFont="1"/>
    <xf numFmtId="0" fontId="1" fillId="0" borderId="0" xfId="0" applyNumberFormat="1" applyFont="1"/>
    <xf numFmtId="4" fontId="7" fillId="0" borderId="1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4" fontId="10" fillId="0" borderId="0" xfId="0" applyNumberFormat="1" applyFont="1" applyBorder="1" applyAlignment="1">
      <alignment horizontal="center" vertical="center"/>
    </xf>
    <xf numFmtId="3" fontId="10" fillId="0" borderId="0" xfId="0" applyNumberFormat="1" applyFont="1" applyBorder="1" applyAlignment="1">
      <alignment horizontal="center" vertical="center"/>
    </xf>
    <xf numFmtId="4" fontId="10" fillId="0" borderId="0" xfId="0" applyNumberFormat="1" applyFont="1" applyBorder="1" applyAlignment="1">
      <alignment vertical="center"/>
    </xf>
    <xf numFmtId="2" fontId="9" fillId="0" borderId="0" xfId="0" applyNumberFormat="1" applyFont="1" applyBorder="1" applyAlignment="1">
      <alignment vertical="center" wrapText="1"/>
    </xf>
    <xf numFmtId="0" fontId="3" fillId="0" borderId="0" xfId="0" applyFont="1"/>
    <xf numFmtId="0" fontId="12" fillId="0" borderId="18" xfId="0" applyFont="1" applyBorder="1" applyAlignment="1">
      <alignment horizontal="center" wrapText="1"/>
    </xf>
    <xf numFmtId="49" fontId="14" fillId="0" borderId="14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Border="1" applyAlignment="1">
      <alignment vertical="center" wrapText="1"/>
    </xf>
    <xf numFmtId="0" fontId="7" fillId="0" borderId="27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49" fontId="7" fillId="0" borderId="25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11" fillId="0" borderId="16" xfId="0" applyNumberFormat="1" applyFont="1" applyFill="1" applyBorder="1" applyAlignment="1">
      <alignment horizontal="center" wrapText="1"/>
    </xf>
    <xf numFmtId="49" fontId="11" fillId="0" borderId="8" xfId="0" applyNumberFormat="1" applyFont="1" applyFill="1" applyBorder="1" applyAlignment="1">
      <alignment horizontal="center" wrapText="1"/>
    </xf>
    <xf numFmtId="4" fontId="7" fillId="0" borderId="20" xfId="0" applyNumberFormat="1" applyFont="1" applyBorder="1" applyAlignment="1">
      <alignment horizontal="center"/>
    </xf>
    <xf numFmtId="4" fontId="7" fillId="0" borderId="6" xfId="0" applyNumberFormat="1" applyFont="1" applyBorder="1" applyAlignment="1">
      <alignment horizontal="center"/>
    </xf>
    <xf numFmtId="4" fontId="7" fillId="2" borderId="6" xfId="0" applyNumberFormat="1" applyFont="1" applyFill="1" applyBorder="1" applyAlignment="1">
      <alignment horizontal="center"/>
    </xf>
    <xf numFmtId="4" fontId="7" fillId="2" borderId="12" xfId="0" applyNumberFormat="1" applyFont="1" applyFill="1" applyBorder="1" applyAlignment="1">
      <alignment horizontal="center"/>
    </xf>
    <xf numFmtId="4" fontId="7" fillId="0" borderId="12" xfId="0" applyNumberFormat="1" applyFon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4" fontId="7" fillId="0" borderId="16" xfId="0" applyNumberFormat="1" applyFont="1" applyBorder="1" applyAlignment="1">
      <alignment horizontal="center"/>
    </xf>
    <xf numFmtId="4" fontId="7" fillId="0" borderId="11" xfId="0" applyNumberFormat="1" applyFont="1" applyBorder="1" applyAlignment="1">
      <alignment horizontal="center"/>
    </xf>
    <xf numFmtId="4" fontId="7" fillId="0" borderId="25" xfId="0" applyNumberFormat="1" applyFont="1" applyBorder="1" applyAlignment="1">
      <alignment horizontal="center"/>
    </xf>
    <xf numFmtId="4" fontId="7" fillId="0" borderId="9" xfId="0" applyNumberFormat="1" applyFont="1" applyBorder="1" applyAlignment="1">
      <alignment horizontal="center"/>
    </xf>
    <xf numFmtId="4" fontId="7" fillId="2" borderId="9" xfId="0" applyNumberFormat="1" applyFont="1" applyFill="1" applyBorder="1" applyAlignment="1">
      <alignment horizontal="center"/>
    </xf>
    <xf numFmtId="4" fontId="7" fillId="2" borderId="32" xfId="0" applyNumberFormat="1" applyFont="1" applyFill="1" applyBorder="1" applyAlignment="1">
      <alignment horizontal="center"/>
    </xf>
    <xf numFmtId="4" fontId="7" fillId="0" borderId="32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0" fontId="7" fillId="0" borderId="8" xfId="0" applyNumberFormat="1" applyFont="1" applyBorder="1" applyAlignment="1">
      <alignment horizontal="center"/>
    </xf>
    <xf numFmtId="0" fontId="7" fillId="0" borderId="11" xfId="0" applyNumberFormat="1" applyFont="1" applyBorder="1" applyAlignment="1">
      <alignment horizontal="center"/>
    </xf>
    <xf numFmtId="0" fontId="7" fillId="0" borderId="16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3" fontId="7" fillId="0" borderId="6" xfId="0" applyNumberFormat="1" applyFont="1" applyFill="1" applyBorder="1" applyAlignment="1">
      <alignment horizontal="center"/>
    </xf>
    <xf numFmtId="3" fontId="7" fillId="0" borderId="12" xfId="0" applyNumberFormat="1" applyFont="1" applyFill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3" fontId="7" fillId="0" borderId="8" xfId="0" applyNumberFormat="1" applyFont="1" applyFill="1" applyBorder="1" applyAlignment="1">
      <alignment horizontal="center"/>
    </xf>
    <xf numFmtId="3" fontId="7" fillId="0" borderId="11" xfId="0" applyNumberFormat="1" applyFont="1" applyFill="1" applyBorder="1" applyAlignment="1">
      <alignment horizontal="center"/>
    </xf>
    <xf numFmtId="3" fontId="7" fillId="0" borderId="16" xfId="0" applyNumberFormat="1" applyFont="1" applyFill="1" applyBorder="1" applyAlignment="1">
      <alignment horizontal="center"/>
    </xf>
    <xf numFmtId="49" fontId="16" fillId="0" borderId="14" xfId="0" applyNumberFormat="1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/>
    </xf>
    <xf numFmtId="0" fontId="17" fillId="0" borderId="16" xfId="0" applyNumberFormat="1" applyFont="1" applyBorder="1" applyAlignment="1">
      <alignment horizontal="center" vertical="center"/>
    </xf>
    <xf numFmtId="0" fontId="17" fillId="0" borderId="8" xfId="0" applyNumberFormat="1" applyFont="1" applyBorder="1" applyAlignment="1">
      <alignment horizontal="center" vertical="center"/>
    </xf>
    <xf numFmtId="3" fontId="17" fillId="0" borderId="16" xfId="0" applyNumberFormat="1" applyFont="1" applyBorder="1" applyAlignment="1">
      <alignment horizontal="center"/>
    </xf>
    <xf numFmtId="3" fontId="17" fillId="0" borderId="8" xfId="0" applyNumberFormat="1" applyFont="1" applyBorder="1" applyAlignment="1">
      <alignment horizontal="center"/>
    </xf>
    <xf numFmtId="3" fontId="17" fillId="0" borderId="11" xfId="0" applyNumberFormat="1" applyFont="1" applyBorder="1" applyAlignment="1">
      <alignment horizontal="center"/>
    </xf>
    <xf numFmtId="0" fontId="18" fillId="0" borderId="0" xfId="0" applyFont="1"/>
    <xf numFmtId="2" fontId="19" fillId="0" borderId="0" xfId="0" applyNumberFormat="1" applyFont="1" applyBorder="1" applyAlignment="1">
      <alignment vertical="center" wrapText="1"/>
    </xf>
    <xf numFmtId="0" fontId="20" fillId="0" borderId="0" xfId="0" applyFont="1"/>
    <xf numFmtId="0" fontId="20" fillId="0" borderId="0" xfId="0" applyNumberFormat="1" applyFont="1"/>
    <xf numFmtId="2" fontId="21" fillId="0" borderId="0" xfId="0" applyNumberFormat="1" applyFont="1" applyBorder="1" applyAlignment="1">
      <alignment vertical="center" wrapText="1"/>
    </xf>
    <xf numFmtId="0" fontId="22" fillId="0" borderId="0" xfId="0" applyFont="1" applyBorder="1" applyAlignment="1">
      <alignment vertical="center"/>
    </xf>
    <xf numFmtId="3" fontId="22" fillId="0" borderId="0" xfId="0" applyNumberFormat="1" applyFont="1" applyFill="1" applyBorder="1" applyAlignment="1">
      <alignment vertical="center"/>
    </xf>
    <xf numFmtId="3" fontId="22" fillId="0" borderId="0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horizontal="center" vertical="center"/>
    </xf>
    <xf numFmtId="0" fontId="22" fillId="0" borderId="0" xfId="0" applyFont="1"/>
    <xf numFmtId="3" fontId="22" fillId="0" borderId="0" xfId="0" applyNumberFormat="1" applyFont="1" applyBorder="1" applyAlignment="1">
      <alignment horizontal="center" vertical="center"/>
    </xf>
    <xf numFmtId="4" fontId="22" fillId="0" borderId="0" xfId="0" applyNumberFormat="1" applyFont="1" applyBorder="1" applyAlignment="1">
      <alignment vertical="center"/>
    </xf>
    <xf numFmtId="2" fontId="22" fillId="0" borderId="0" xfId="0" applyNumberFormat="1" applyFont="1" applyBorder="1" applyAlignment="1">
      <alignment vertical="center" wrapText="1"/>
    </xf>
    <xf numFmtId="0" fontId="8" fillId="0" borderId="30" xfId="0" applyFont="1" applyBorder="1" applyAlignment="1">
      <alignment horizontal="left" vertical="top"/>
    </xf>
    <xf numFmtId="3" fontId="9" fillId="0" borderId="22" xfId="0" applyNumberFormat="1" applyFont="1" applyFill="1" applyBorder="1" applyAlignment="1">
      <alignment horizontal="left" vertical="top"/>
    </xf>
    <xf numFmtId="2" fontId="9" fillId="0" borderId="33" xfId="0" applyNumberFormat="1" applyFont="1" applyBorder="1" applyAlignment="1">
      <alignment horizontal="left" vertical="top" wrapText="1"/>
    </xf>
    <xf numFmtId="2" fontId="9" fillId="0" borderId="22" xfId="0" applyNumberFormat="1" applyFont="1" applyBorder="1" applyAlignment="1">
      <alignment horizontal="left" vertical="top" wrapText="1"/>
    </xf>
    <xf numFmtId="2" fontId="9" fillId="0" borderId="31" xfId="0" applyNumberFormat="1" applyFont="1" applyBorder="1" applyAlignment="1">
      <alignment horizontal="left" vertical="top" wrapText="1"/>
    </xf>
    <xf numFmtId="3" fontId="15" fillId="0" borderId="22" xfId="0" applyNumberFormat="1" applyFont="1" applyBorder="1" applyAlignment="1">
      <alignment horizontal="center" vertical="top"/>
    </xf>
    <xf numFmtId="4" fontId="10" fillId="0" borderId="22" xfId="0" applyNumberFormat="1" applyFont="1" applyBorder="1" applyAlignment="1">
      <alignment horizontal="center" vertical="top"/>
    </xf>
    <xf numFmtId="3" fontId="10" fillId="0" borderId="22" xfId="0" applyNumberFormat="1" applyFont="1" applyBorder="1" applyAlignment="1">
      <alignment horizontal="center" vertical="top"/>
    </xf>
    <xf numFmtId="3" fontId="15" fillId="0" borderId="33" xfId="0" applyNumberFormat="1" applyFont="1" applyBorder="1" applyAlignment="1">
      <alignment horizontal="center" vertical="top"/>
    </xf>
    <xf numFmtId="3" fontId="10" fillId="0" borderId="33" xfId="0" applyNumberFormat="1" applyFont="1" applyBorder="1" applyAlignment="1">
      <alignment horizontal="center" vertical="top"/>
    </xf>
    <xf numFmtId="3" fontId="15" fillId="0" borderId="19" xfId="0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25" fillId="0" borderId="0" xfId="0" applyFont="1" applyAlignment="1"/>
    <xf numFmtId="0" fontId="5" fillId="0" borderId="21" xfId="0" applyFont="1" applyBorder="1" applyAlignment="1">
      <alignment horizontal="center"/>
    </xf>
    <xf numFmtId="0" fontId="26" fillId="0" borderId="21" xfId="0" applyFont="1" applyBorder="1" applyAlignme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7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3"/>
  <sheetViews>
    <sheetView tabSelected="1" topLeftCell="A16" workbookViewId="0">
      <selection activeCell="F29" sqref="F29"/>
    </sheetView>
  </sheetViews>
  <sheetFormatPr defaultRowHeight="14.4"/>
  <cols>
    <col min="1" max="1" width="14" customWidth="1"/>
    <col min="2" max="2" width="11.88671875" customWidth="1"/>
    <col min="3" max="3" width="13.77734375" style="36" customWidth="1"/>
    <col min="4" max="4" width="10.33203125" customWidth="1"/>
    <col min="5" max="5" width="11.5546875" customWidth="1"/>
    <col min="6" max="6" width="13.5546875" customWidth="1"/>
    <col min="7" max="7" width="11.109375" style="36" customWidth="1"/>
    <col min="8" max="8" width="11.6640625" customWidth="1"/>
    <col min="9" max="9" width="14.6640625" customWidth="1"/>
    <col min="10" max="10" width="10" customWidth="1"/>
    <col min="11" max="11" width="8.77734375" customWidth="1"/>
    <col min="12" max="12" width="12.6640625" customWidth="1"/>
  </cols>
  <sheetData>
    <row r="1" spans="1:12" ht="19.8" customHeight="1">
      <c r="A1" s="128" t="s">
        <v>37</v>
      </c>
      <c r="B1" s="128"/>
      <c r="C1" s="128"/>
      <c r="D1" s="128"/>
      <c r="E1" s="128"/>
      <c r="F1" s="129"/>
      <c r="G1" s="129"/>
      <c r="H1" s="129"/>
      <c r="I1" s="1"/>
    </row>
    <row r="2" spans="1:12" ht="18" customHeight="1" thickBot="1">
      <c r="A2" s="130" t="s">
        <v>36</v>
      </c>
      <c r="B2" s="130"/>
      <c r="C2" s="130"/>
      <c r="D2" s="130"/>
      <c r="E2" s="130"/>
      <c r="F2" s="130"/>
      <c r="G2" s="130"/>
      <c r="H2" s="131"/>
      <c r="I2" s="11"/>
      <c r="K2" s="13"/>
      <c r="L2" s="13"/>
    </row>
    <row r="3" spans="1:12" ht="13.8" customHeight="1">
      <c r="A3" s="44"/>
      <c r="B3" s="45" t="s">
        <v>0</v>
      </c>
      <c r="C3" s="46"/>
      <c r="D3" s="60" t="s">
        <v>40</v>
      </c>
      <c r="E3" s="132" t="s">
        <v>1</v>
      </c>
      <c r="F3" s="133"/>
      <c r="G3" s="47" t="s">
        <v>17</v>
      </c>
      <c r="H3" s="48"/>
      <c r="I3" s="2"/>
      <c r="J3" s="134" t="s">
        <v>23</v>
      </c>
      <c r="K3" s="21" t="s">
        <v>11</v>
      </c>
      <c r="L3" s="22" t="s">
        <v>38</v>
      </c>
    </row>
    <row r="4" spans="1:12" ht="138">
      <c r="A4" s="136" t="s">
        <v>2</v>
      </c>
      <c r="B4" s="137" t="s">
        <v>3</v>
      </c>
      <c r="C4" s="137"/>
      <c r="D4" s="35" t="s">
        <v>42</v>
      </c>
      <c r="E4" s="137" t="s">
        <v>4</v>
      </c>
      <c r="F4" s="138"/>
      <c r="G4" s="41" t="s">
        <v>18</v>
      </c>
      <c r="H4" s="20" t="s">
        <v>16</v>
      </c>
      <c r="I4" s="97" t="s">
        <v>34</v>
      </c>
      <c r="J4" s="135"/>
      <c r="K4" s="23" t="s">
        <v>12</v>
      </c>
      <c r="L4" s="24" t="s">
        <v>39</v>
      </c>
    </row>
    <row r="5" spans="1:12" ht="16.2" thickBot="1">
      <c r="A5" s="136"/>
      <c r="B5" s="3" t="s">
        <v>5</v>
      </c>
      <c r="C5" s="37" t="s">
        <v>6</v>
      </c>
      <c r="D5" s="34" t="s">
        <v>9</v>
      </c>
      <c r="E5" s="4" t="s">
        <v>5</v>
      </c>
      <c r="F5" s="5" t="s">
        <v>6</v>
      </c>
      <c r="G5" s="42" t="s">
        <v>7</v>
      </c>
      <c r="H5" s="4" t="s">
        <v>7</v>
      </c>
      <c r="I5" s="98" t="s">
        <v>7</v>
      </c>
      <c r="J5" s="12" t="s">
        <v>7</v>
      </c>
      <c r="K5" s="14" t="s">
        <v>9</v>
      </c>
      <c r="L5" s="15" t="s">
        <v>15</v>
      </c>
    </row>
    <row r="6" spans="1:12" ht="19.8" customHeight="1" thickBot="1">
      <c r="A6" s="19"/>
      <c r="B6" s="10">
        <v>1</v>
      </c>
      <c r="C6" s="38">
        <v>2</v>
      </c>
      <c r="D6" s="6" t="s">
        <v>10</v>
      </c>
      <c r="E6" s="6">
        <v>4</v>
      </c>
      <c r="F6" s="7">
        <v>5</v>
      </c>
      <c r="G6" s="43" t="s">
        <v>25</v>
      </c>
      <c r="H6" s="8" t="s">
        <v>26</v>
      </c>
      <c r="I6" s="96" t="s">
        <v>35</v>
      </c>
      <c r="J6" s="61" t="s">
        <v>33</v>
      </c>
      <c r="K6" s="18" t="s">
        <v>13</v>
      </c>
      <c r="L6" s="9" t="s">
        <v>14</v>
      </c>
    </row>
    <row r="7" spans="1:12" ht="18" customHeight="1">
      <c r="A7" s="63">
        <v>2010</v>
      </c>
      <c r="B7" s="17"/>
      <c r="C7" s="39"/>
      <c r="D7" s="29">
        <v>0.17</v>
      </c>
      <c r="E7" s="17"/>
      <c r="F7" s="39"/>
      <c r="G7" s="39"/>
      <c r="H7" s="39"/>
      <c r="I7" s="99"/>
      <c r="J7" s="68"/>
      <c r="K7" s="32" t="s">
        <v>21</v>
      </c>
      <c r="L7" s="66" t="s">
        <v>22</v>
      </c>
    </row>
    <row r="8" spans="1:12" ht="13.2" customHeight="1">
      <c r="A8" s="31">
        <v>2013</v>
      </c>
      <c r="B8" s="16"/>
      <c r="C8" s="40"/>
      <c r="D8" s="30">
        <v>0.25</v>
      </c>
      <c r="E8" s="16"/>
      <c r="F8" s="40"/>
      <c r="G8" s="40"/>
      <c r="H8" s="40"/>
      <c r="I8" s="100"/>
      <c r="J8" s="69"/>
      <c r="K8" s="33" t="s">
        <v>20</v>
      </c>
      <c r="L8" s="67" t="s">
        <v>19</v>
      </c>
    </row>
    <row r="9" spans="1:12" ht="15.6">
      <c r="A9" s="63">
        <v>2015</v>
      </c>
      <c r="B9" s="95">
        <v>4274536</v>
      </c>
      <c r="C9" s="95">
        <v>2152582</v>
      </c>
      <c r="D9" s="25">
        <v>0.5</v>
      </c>
      <c r="E9" s="83">
        <v>2515579</v>
      </c>
      <c r="F9" s="83">
        <v>2061898</v>
      </c>
      <c r="G9" s="87"/>
      <c r="H9" s="83">
        <v>-90684</v>
      </c>
      <c r="I9" s="101">
        <v>-90683</v>
      </c>
      <c r="J9" s="70">
        <f t="shared" ref="J9:J21" si="0">C9/E9</f>
        <v>0.85570041727967994</v>
      </c>
      <c r="K9" s="76"/>
      <c r="L9" s="78"/>
    </row>
    <row r="10" spans="1:12" ht="15.6">
      <c r="A10" s="31">
        <v>2016</v>
      </c>
      <c r="B10" s="93">
        <v>4254781</v>
      </c>
      <c r="C10" s="84">
        <v>3851726</v>
      </c>
      <c r="D10" s="26">
        <v>0.91</v>
      </c>
      <c r="E10" s="84">
        <v>2346477</v>
      </c>
      <c r="F10" s="89">
        <v>3347141</v>
      </c>
      <c r="G10" s="85"/>
      <c r="H10" s="84">
        <v>-504585</v>
      </c>
      <c r="I10" s="102">
        <v>-595268</v>
      </c>
      <c r="J10" s="71">
        <f t="shared" si="0"/>
        <v>1.6414931831848341</v>
      </c>
      <c r="K10" s="75">
        <v>1.3</v>
      </c>
      <c r="L10" s="79">
        <v>42.85</v>
      </c>
    </row>
    <row r="11" spans="1:12" ht="15.6">
      <c r="A11" s="31">
        <v>2017</v>
      </c>
      <c r="B11" s="93">
        <v>3819347</v>
      </c>
      <c r="C11" s="84">
        <v>5308337</v>
      </c>
      <c r="D11" s="26">
        <v>1.39</v>
      </c>
      <c r="E11" s="84">
        <v>2239732</v>
      </c>
      <c r="F11" s="89">
        <v>4803148</v>
      </c>
      <c r="G11" s="85"/>
      <c r="H11" s="84">
        <v>-505189</v>
      </c>
      <c r="I11" s="102">
        <v>-1100457</v>
      </c>
      <c r="J11" s="71">
        <f t="shared" si="0"/>
        <v>2.3700768663393657</v>
      </c>
      <c r="K11" s="75">
        <v>2.2200000000000002</v>
      </c>
      <c r="L11" s="79">
        <v>59.71</v>
      </c>
    </row>
    <row r="12" spans="1:12" ht="15.6">
      <c r="A12" s="31">
        <v>2018</v>
      </c>
      <c r="B12" s="93">
        <v>3616920</v>
      </c>
      <c r="C12" s="84">
        <v>5265234</v>
      </c>
      <c r="D12" s="26">
        <v>1.46</v>
      </c>
      <c r="E12" s="84">
        <v>2407303</v>
      </c>
      <c r="F12" s="89">
        <v>5353649</v>
      </c>
      <c r="G12" s="84">
        <v>88415</v>
      </c>
      <c r="H12" s="85"/>
      <c r="I12" s="102">
        <v>-1012041</v>
      </c>
      <c r="J12" s="71">
        <f t="shared" si="0"/>
        <v>2.1871920568370498</v>
      </c>
      <c r="K12" s="75">
        <v>2.2200000000000002</v>
      </c>
      <c r="L12" s="79">
        <v>52.05</v>
      </c>
    </row>
    <row r="13" spans="1:12" ht="15.6">
      <c r="A13" s="31">
        <v>2019</v>
      </c>
      <c r="B13" s="93">
        <v>3676351</v>
      </c>
      <c r="C13" s="84">
        <v>5262761</v>
      </c>
      <c r="D13" s="26">
        <v>1.43</v>
      </c>
      <c r="E13" s="84">
        <v>2324515</v>
      </c>
      <c r="F13" s="89">
        <v>5136428</v>
      </c>
      <c r="G13" s="85"/>
      <c r="H13" s="84">
        <v>-126333</v>
      </c>
      <c r="I13" s="102">
        <v>-1138375</v>
      </c>
      <c r="J13" s="71">
        <f t="shared" si="0"/>
        <v>2.2640253988466412</v>
      </c>
      <c r="K13" s="75">
        <v>2.2200000000000002</v>
      </c>
      <c r="L13" s="79">
        <v>55.24</v>
      </c>
    </row>
    <row r="14" spans="1:12" ht="15.6">
      <c r="A14" s="31">
        <v>2020</v>
      </c>
      <c r="B14" s="93">
        <v>4550293</v>
      </c>
      <c r="C14" s="84">
        <v>6647607</v>
      </c>
      <c r="D14" s="26">
        <v>1.46</v>
      </c>
      <c r="E14" s="84">
        <v>3144841</v>
      </c>
      <c r="F14" s="89">
        <v>6941724</v>
      </c>
      <c r="G14" s="84">
        <v>294117</v>
      </c>
      <c r="H14" s="85"/>
      <c r="I14" s="102">
        <v>-844258</v>
      </c>
      <c r="J14" s="71">
        <f t="shared" si="0"/>
        <v>2.1138133851600127</v>
      </c>
      <c r="K14" s="75">
        <v>2.2200000000000002</v>
      </c>
      <c r="L14" s="79">
        <v>52.05</v>
      </c>
    </row>
    <row r="15" spans="1:12" ht="15.6">
      <c r="A15" s="31">
        <v>2021</v>
      </c>
      <c r="B15" s="93">
        <v>4581844</v>
      </c>
      <c r="C15" s="93">
        <v>6642514</v>
      </c>
      <c r="D15" s="27">
        <v>1.45</v>
      </c>
      <c r="E15" s="93">
        <v>3091029</v>
      </c>
      <c r="F15" s="90">
        <v>6814492</v>
      </c>
      <c r="G15" s="84">
        <v>171978</v>
      </c>
      <c r="H15" s="85"/>
      <c r="I15" s="102">
        <v>-672280</v>
      </c>
      <c r="J15" s="71">
        <f t="shared" si="0"/>
        <v>2.1489652798469376</v>
      </c>
      <c r="K15" s="75">
        <v>2.2200000000000002</v>
      </c>
      <c r="L15" s="79">
        <v>53.1</v>
      </c>
    </row>
    <row r="16" spans="1:12" ht="15.6">
      <c r="A16" s="31">
        <v>2022</v>
      </c>
      <c r="B16" s="93">
        <v>4491631</v>
      </c>
      <c r="C16" s="84">
        <v>6494762</v>
      </c>
      <c r="D16" s="26">
        <v>1.45</v>
      </c>
      <c r="E16" s="84">
        <v>2745215</v>
      </c>
      <c r="F16" s="89">
        <v>6040058</v>
      </c>
      <c r="G16" s="85"/>
      <c r="H16" s="84">
        <v>-454704</v>
      </c>
      <c r="I16" s="102">
        <v>-1126984</v>
      </c>
      <c r="J16" s="71">
        <f t="shared" si="0"/>
        <v>2.3658482122529567</v>
      </c>
      <c r="K16" s="75">
        <v>2.2200000000000002</v>
      </c>
      <c r="L16" s="79">
        <v>53.1</v>
      </c>
    </row>
    <row r="17" spans="1:14" ht="15.6">
      <c r="A17" s="64" t="s">
        <v>31</v>
      </c>
      <c r="B17" s="93">
        <v>1603246</v>
      </c>
      <c r="C17" s="93">
        <v>2293624</v>
      </c>
      <c r="D17" s="27">
        <v>1.43</v>
      </c>
      <c r="E17" s="93">
        <v>1295098</v>
      </c>
      <c r="F17" s="90">
        <v>2851358</v>
      </c>
      <c r="G17" s="84">
        <v>557734</v>
      </c>
      <c r="H17" s="85"/>
      <c r="I17" s="102">
        <v>-569250</v>
      </c>
      <c r="J17" s="72">
        <f t="shared" si="0"/>
        <v>1.7710042019986132</v>
      </c>
      <c r="K17" s="75">
        <v>2.2200000000000002</v>
      </c>
      <c r="L17" s="80">
        <v>26.3</v>
      </c>
    </row>
    <row r="18" spans="1:14" ht="15.6">
      <c r="A18" s="64" t="s">
        <v>32</v>
      </c>
      <c r="B18" s="94">
        <v>2386780</v>
      </c>
      <c r="C18" s="94">
        <v>5509315</v>
      </c>
      <c r="D18" s="51">
        <v>2.31</v>
      </c>
      <c r="E18" s="94">
        <v>1716935</v>
      </c>
      <c r="F18" s="91">
        <v>5585857</v>
      </c>
      <c r="G18" s="88">
        <v>76542</v>
      </c>
      <c r="H18" s="86"/>
      <c r="I18" s="103">
        <v>-492708</v>
      </c>
      <c r="J18" s="73">
        <f t="shared" si="0"/>
        <v>3.2088081377571078</v>
      </c>
      <c r="K18" s="77">
        <v>3.47</v>
      </c>
      <c r="L18" s="81">
        <v>38.67</v>
      </c>
    </row>
    <row r="19" spans="1:14" ht="15.6">
      <c r="A19" s="64" t="s">
        <v>24</v>
      </c>
      <c r="B19" s="94">
        <v>1472961</v>
      </c>
      <c r="C19" s="88">
        <v>3331726</v>
      </c>
      <c r="D19" s="28">
        <v>2.2599999999999998</v>
      </c>
      <c r="E19" s="88">
        <v>1136270</v>
      </c>
      <c r="F19" s="92">
        <v>3898146</v>
      </c>
      <c r="G19" s="88">
        <v>566420</v>
      </c>
      <c r="H19" s="86"/>
      <c r="I19" s="103">
        <v>73712</v>
      </c>
      <c r="J19" s="74">
        <f t="shared" si="0"/>
        <v>2.9321604900243781</v>
      </c>
      <c r="K19" s="77">
        <v>3.47</v>
      </c>
      <c r="L19" s="82">
        <v>53.54</v>
      </c>
    </row>
    <row r="20" spans="1:14" ht="15.6">
      <c r="A20" s="65" t="s">
        <v>27</v>
      </c>
      <c r="B20" s="93">
        <v>261312</v>
      </c>
      <c r="C20" s="84">
        <v>996166</v>
      </c>
      <c r="D20" s="26">
        <v>3.81</v>
      </c>
      <c r="E20" s="84">
        <v>125558</v>
      </c>
      <c r="F20" s="84">
        <v>703190</v>
      </c>
      <c r="G20" s="84"/>
      <c r="H20" s="84">
        <v>-292976</v>
      </c>
      <c r="I20" s="102">
        <v>-219264</v>
      </c>
      <c r="J20" s="75">
        <f t="shared" si="0"/>
        <v>7.9339110212013573</v>
      </c>
      <c r="K20" s="75">
        <v>5.67</v>
      </c>
      <c r="L20" s="79">
        <v>48.82</v>
      </c>
    </row>
    <row r="21" spans="1:14" ht="15.6">
      <c r="A21" s="65" t="s">
        <v>28</v>
      </c>
      <c r="B21" s="93">
        <v>306658</v>
      </c>
      <c r="C21" s="84">
        <v>1180466</v>
      </c>
      <c r="D21" s="26">
        <v>3.85</v>
      </c>
      <c r="E21" s="84">
        <v>146236</v>
      </c>
      <c r="F21" s="84">
        <v>822874</v>
      </c>
      <c r="G21" s="85"/>
      <c r="H21" s="84">
        <v>-357592</v>
      </c>
      <c r="I21" s="102">
        <v>-576856</v>
      </c>
      <c r="J21" s="75">
        <f t="shared" si="0"/>
        <v>8.0723351295166719</v>
      </c>
      <c r="K21" s="75">
        <v>5.67</v>
      </c>
      <c r="L21" s="79">
        <v>47.27</v>
      </c>
    </row>
    <row r="22" spans="1:14" ht="17.399999999999999" customHeight="1" thickBot="1">
      <c r="A22" s="117" t="s">
        <v>8</v>
      </c>
      <c r="B22" s="118"/>
      <c r="C22" s="122">
        <v>54936820</v>
      </c>
      <c r="D22" s="123"/>
      <c r="E22" s="124"/>
      <c r="F22" s="125">
        <v>54359963</v>
      </c>
      <c r="G22" s="124">
        <v>1755206</v>
      </c>
      <c r="H22" s="126">
        <f>SUM(H9:H21)</f>
        <v>-2332063</v>
      </c>
      <c r="I22" s="127">
        <v>-576856</v>
      </c>
      <c r="J22" s="119"/>
      <c r="K22" s="120"/>
      <c r="L22" s="121"/>
    </row>
    <row r="23" spans="1:14" ht="5.4" customHeight="1">
      <c r="A23" s="52"/>
      <c r="B23" s="53"/>
      <c r="C23" s="54"/>
      <c r="D23" s="55"/>
      <c r="E23" s="54"/>
      <c r="F23" s="54"/>
      <c r="G23" s="56"/>
      <c r="H23" s="54"/>
      <c r="I23" s="57"/>
      <c r="J23" s="58"/>
      <c r="K23" s="58"/>
      <c r="L23" s="58"/>
    </row>
    <row r="24" spans="1:14" ht="22.2" customHeight="1">
      <c r="A24" s="109" t="s">
        <v>41</v>
      </c>
      <c r="B24" s="110"/>
      <c r="C24" s="111"/>
      <c r="D24" s="112"/>
      <c r="E24" s="113"/>
      <c r="F24" s="111"/>
      <c r="G24" s="111"/>
      <c r="H24" s="114"/>
      <c r="I24" s="111"/>
      <c r="J24" s="115"/>
      <c r="K24" s="116"/>
      <c r="L24" s="116"/>
      <c r="M24" s="104"/>
      <c r="N24" s="62"/>
    </row>
    <row r="25" spans="1:14" ht="16.2" customHeight="1">
      <c r="A25" s="106" t="s">
        <v>43</v>
      </c>
      <c r="B25" s="106"/>
      <c r="C25" s="107"/>
      <c r="D25" s="106"/>
      <c r="E25" s="106"/>
      <c r="F25" s="106"/>
      <c r="G25" s="107"/>
      <c r="H25" s="106"/>
      <c r="I25" s="106"/>
      <c r="J25" s="106"/>
      <c r="K25" s="108"/>
      <c r="L25" s="105"/>
    </row>
    <row r="26" spans="1:14" ht="13.8" customHeight="1">
      <c r="A26" s="106" t="s">
        <v>44</v>
      </c>
      <c r="B26" s="106"/>
      <c r="C26" s="107"/>
      <c r="D26" s="106"/>
      <c r="E26" s="106"/>
      <c r="F26" s="106"/>
      <c r="G26" s="107"/>
      <c r="H26" s="106"/>
      <c r="I26" s="106"/>
      <c r="J26" s="106"/>
      <c r="K26" s="108"/>
      <c r="L26" s="105"/>
    </row>
    <row r="27" spans="1:14" ht="23.4" customHeight="1">
      <c r="F27" s="59" t="s">
        <v>29</v>
      </c>
      <c r="G27" s="49"/>
      <c r="H27" s="50"/>
      <c r="I27" s="139" t="s">
        <v>45</v>
      </c>
      <c r="J27" s="59" t="s">
        <v>30</v>
      </c>
      <c r="K27" s="49"/>
    </row>
    <row r="38" spans="1:9">
      <c r="E38" s="49"/>
    </row>
    <row r="41" spans="1:9">
      <c r="A41" s="49"/>
      <c r="C41" s="50"/>
      <c r="G41" s="50"/>
    </row>
    <row r="43" spans="1:9">
      <c r="I43" s="49"/>
    </row>
  </sheetData>
  <mergeCells count="7">
    <mergeCell ref="A1:H1"/>
    <mergeCell ref="A2:H2"/>
    <mergeCell ref="E3:F3"/>
    <mergeCell ref="J3:J4"/>
    <mergeCell ref="A4:A5"/>
    <mergeCell ref="B4:C4"/>
    <mergeCell ref="E4:F4"/>
  </mergeCells>
  <pageMargins left="0.2" right="0.18" top="0.2" bottom="0.19" header="0.2" footer="0.16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2024-08-21T12:19:58Z</dcterms:modified>
</cp:coreProperties>
</file>